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98 ŽUB Uhelná\Soupisy prací\"/>
    </mc:Choice>
  </mc:AlternateContent>
  <bookViews>
    <workbookView xWindow="0" yWindow="0" windowWidth="25170" windowHeight="11220"/>
  </bookViews>
  <sheets>
    <sheet name="D.1.3_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O44" i="1" s="1"/>
  <c r="R43" i="1" s="1"/>
  <c r="O43" i="1" s="1"/>
  <c r="I39" i="1"/>
  <c r="Q30" i="1" s="1"/>
  <c r="I30" i="1" s="1"/>
  <c r="I35" i="1"/>
  <c r="O35" i="1" s="1"/>
  <c r="O31" i="1"/>
  <c r="I31" i="1"/>
  <c r="I26" i="1"/>
  <c r="O26" i="1" s="1"/>
  <c r="O22" i="1"/>
  <c r="I22" i="1"/>
  <c r="I18" i="1"/>
  <c r="O18" i="1" s="1"/>
  <c r="I14" i="1"/>
  <c r="O14" i="1" s="1"/>
  <c r="I10" i="1"/>
  <c r="O10" i="1" s="1"/>
  <c r="R9" i="1" s="1"/>
  <c r="O9" i="1" s="1"/>
  <c r="O39" i="1" l="1"/>
  <c r="R30" i="1" s="1"/>
  <c r="O30" i="1" s="1"/>
  <c r="O2" i="1" s="1"/>
  <c r="Q9" i="1"/>
  <c r="I9" i="1" s="1"/>
  <c r="Q43" i="1"/>
  <c r="I43" i="1" s="1"/>
  <c r="I3" i="1" l="1"/>
</calcChain>
</file>

<file path=xl/sharedStrings.xml><?xml version="1.0" encoding="utf-8"?>
<sst xmlns="http://schemas.openxmlformats.org/spreadsheetml/2006/main" count="169" uniqueCount="93">
  <si>
    <t>ASPE10</t>
  </si>
  <si>
    <t>Firma: SUDOP BRNO, spol. s r.o.</t>
  </si>
  <si>
    <t>3</t>
  </si>
  <si>
    <t>Soupis prací objektu</t>
  </si>
  <si>
    <t>S</t>
  </si>
  <si>
    <t xml:space="preserve">Stavba: </t>
  </si>
  <si>
    <t>20098</t>
  </si>
  <si>
    <t>Přestavba ŽUB - městská infrastruktura - aktualizace dokumentace ulice Uhelná ve stupni DSP</t>
  </si>
  <si>
    <t>2</t>
  </si>
  <si>
    <t>0,00</t>
  </si>
  <si>
    <t>O</t>
  </si>
  <si>
    <t>Objekt:</t>
  </si>
  <si>
    <t>D.1.3</t>
  </si>
  <si>
    <t>Příprava území</t>
  </si>
  <si>
    <t>15,00</t>
  </si>
  <si>
    <t>O1</t>
  </si>
  <si>
    <t>Rozpočet: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</si>
  <si>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</si>
  <si>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</si>
  <si>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</si>
  <si>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</si>
  <si>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</si>
  <si>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</si>
  <si>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</si>
  <si>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</si>
  <si>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</si>
  <si>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</si>
  <si>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</si>
  <si>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</si>
  <si>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</si>
  <si>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</si>
  <si>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</si>
  <si>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</si>
  <si>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</si>
  <si>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</si>
  <si>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</si>
  <si>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</si>
  <si>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</si>
  <si>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131251204</t>
  </si>
  <si>
    <t/>
  </si>
  <si>
    <t>Hloubení jam zapažených v hornině třídy těžitelnosti I, skupiny 3 objem do 500 m3 strojně</t>
  </si>
  <si>
    <t>M3</t>
  </si>
  <si>
    <t>PP</t>
  </si>
  <si>
    <t>Hloubení zapažených jam a zářezů strojně s urovnáním dna do předepsaného profilu a spádu v hornině třídy těžitelnosti I skupiny 3 přes 100 do 500 m3</t>
  </si>
  <si>
    <t>VV</t>
  </si>
  <si>
    <t>odstranění zeminy nad krytem 160=160,000 [A] 
Celkem: A=160,000 [B]</t>
  </si>
  <si>
    <t>TS</t>
  </si>
  <si>
    <t>1. V cenách jsou započteny i náklady na případné nutné přemístění výkopku ve výkopišti a na přehození výkopku na přilehlém terénu na vzdálenost do 3 m od okraje jámy nebo naložení na dopravní prostředek.  
2. Hloubení zapažených jam hloubky přes 16 m se oceňuje individuálně.  
3. Výpočet objemu vykopávky v pažených prostorách se stanovuje dle přílohy č. 3 tohoto katalogu.</t>
  </si>
  <si>
    <t>162351103</t>
  </si>
  <si>
    <t>Vodorovné přemístění do 500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</si>
  <si>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</si>
  <si>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odvoz na meziskládku do 100 m 160=160,000 [A] 
dovoz výkopové zeminy z meziskládky  ze vzdálenosti 100 m k zásypům 234=234,000 [B] 
Celkem: A+B=394,000 [C]</t>
  </si>
  <si>
    <t>1. Přemísťuje-li se výkopek z dočasných skládek vzdálených do 50 m, neoceňuje se nakládání výkopku, i když se provádí. Toto ustanovení neplatí, vylučuje-li projekt použití dozeru.  
2. Ceny nelze použít, předepisuje-li projekt přemístit výkopek na místo nepřístupné obvyklým dopravním prostředkům; toto přemístění se oceňuje individuálně.</t>
  </si>
  <si>
    <t>167151102</t>
  </si>
  <si>
    <t>Nakládání výkopku z hornin třídy těžitelnosti II, skupiny 4 a 5 do 100 m3</t>
  </si>
  <si>
    <t>Nakládání, skládání a překládání neulehlého výkopku nebo sypaniny strojně nakládání, množství do 100 m3, z horniny třídy těžitelnosti II, skupiny 4 a 5</t>
  </si>
  <si>
    <t>naložení zeminy pro zpětný zásyp'  
naložení zeminy z výkopu krytu 160=160,000 [A] 
naložení zbývající potřebné zeminy získané  z výkopu při pokládce inženýrských sítí  234-160=74,000 [B] 
Celkem: A+B=234,000 [C]</t>
  </si>
  <si>
    <t>1. Ceny -1131 až -1133 jsou určeny pro nakládání, překládání a vykládání na vzdálenost  
a) do 20 m vodorovně; vodorovná vzdálenost se měří od těžnice lodi k těžnici druhé lodi, nebo ktěžišti hromady na břehu nebo k těžišti dopravního prostředku na suchu,  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 
2. Množství měrných jednotek se určí v rostlém stavu horniny.</t>
  </si>
  <si>
    <t>171201201</t>
  </si>
  <si>
    <t>Uložení sypaniny na skládky nebo meziskládky</t>
  </si>
  <si>
    <t>Uložení sypaniny na skládky nebo meziskládky bez hutnění s upravením uložené sypaniny do předepsaného tvaru</t>
  </si>
  <si>
    <t>uložení výkopku na meziskládku'  
160=160,000 [A]</t>
  </si>
  <si>
    <t>1. Cena je určena i pro:  
a) zasypání koryt vodotečí a prohlubní v terénu bez předepsaného zhutnění sypaniny,  
b) uložení výkopku pod vodou do prohlubní ve dně vodotečí nebo nádrží.  
2. Cenu nelze použít pro uložení výkopku nebo ornice na trvalé skládky s předepsaným zhutněním; toto uložení výkopku se oceňuje cenami souboru cen 171 . . Uložení sypaniny do násypů.  
3. Vceně jsou započteny i náklady na rozprostření sypaniny ve vrstvách s hrubým urovnáním na skládce.  
4. Vceně nejsou započteny náklady na získání skládek ani na poplatky za skládku.  
5. Množství jednotek uložení výkopku (sypaniny) se určí v m3 uloženého výkopku (sypaniny), v rostlém stavu zpravidla ve výkopišti.</t>
  </si>
  <si>
    <t>174101101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</si>
  <si>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</si>
  <si>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</si>
  <si>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zásyp jámy po demolici krytu - celkem 234 m3' 
část zeminy z výkopu krytu 160=160,000 [A] 
zbývající z výkopu při pokládce inženýrských sítí  234-160=74,000 [B] 
Celkem: A+B=234,000 [C]</t>
  </si>
  <si>
    <t>1. Ceny nelze použít pro zásyp rýh pro drenážní trativody pro lesnicko-technické meliorace a zemědělské. Zásyp těchto rýh se oceňuje cenami souboru cen 174 Zásyp rýh pro drény.  
2. V cenách je započteno přemístění sypaniny ze vzdálenosti 10 m od kraje výkopu nebo zasypávaného prostoru, měřeno k těžišti skládky.  
3. Objem zásypu je rozdíl objemu výkopu a objemu do něho vestavěných konstrukcí nebo uložených vedení i sjejich obklady a podklady. Objem potrubí do DN 180, příp. i s obalem, se od objemu zásypu neodečítá. Pro stanovení objemu zásypu se od objemu výkopu odečítá i objem obsypu potrubí oceňovaný cenami souboru cen 175 Obsyp potrubí, přichází-li v úvahu .  
4. Odklizení zbylého výkopku po provedení zásypu zářezů se šikmými stěnami pro podzemní vedení nebo zásypu jam a rýh pro podzemní vedení se oceňuje cenami souboru cen 167 Nakládání výkopku nebo sypaniny a 162 Vodorovné přemístění výkopku.  
5. Rozprostření zbylého výkopku podél výkopu a nad výkopem po provedení zásypů zářezů se šikmými stěnami pro podzemní vedení nebo zásypu jam a rýh pro podzemní vedení se oceňuje cenami souborů cen 171 Uložení sypaniny do násypů.  
6. V cenách nejsou zahrnuty náklady na prohození sypaniny, tyto náklady se oceňují cenou 17411-1109 Příplatek za prohození sypaniny.</t>
  </si>
  <si>
    <t>Ostatní konstrukce a práce, bourání</t>
  </si>
  <si>
    <t>981513116</t>
  </si>
  <si>
    <t>Demolice konstrukcí objektů z betonu prostého těžkou mechanizací</t>
  </si>
  <si>
    <t>Demolice konstrukcí objektů  těžkými mechanizačními prostředky konstrukcí z betonu prostého</t>
  </si>
  <si>
    <t>demolice betonového protileteckého krytu 150=150,000 [A]</t>
  </si>
  <si>
    <t>1. Ceny jsou stanoveny na měrnou jednotku m3 skutečného objemu konstrukcí.  
2. Skutečný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sviditelnými trámy se objem trámů jednotlivě připočítává kobjemu stropů. Totéž platí pro průvlaky a samostatné trámy. Objem stropů schodiště se započítává objemem daným součinem půdorysné plochy schodiště a tloušťky patrové podesty.</t>
  </si>
  <si>
    <t>7</t>
  </si>
  <si>
    <t>997006512</t>
  </si>
  <si>
    <t>Vodorovné doprava suti s naložením a složením na skládku do 1 km</t>
  </si>
  <si>
    <t>T</t>
  </si>
  <si>
    <t>Vodorovná doprava suti na skládku s naložením na dopravní prostředek a složením přes 100 m do 1 km</t>
  </si>
  <si>
    <t>1. Pro volbu ceny je rozhodující dopravní vzdálenost těžiště skládky a půdorysné plochy objektu.</t>
  </si>
  <si>
    <t>8</t>
  </si>
  <si>
    <t>997006519</t>
  </si>
  <si>
    <t>Příplatek k vodorovnému přemístění suti na skládku ZKD 1 km přes 1 km</t>
  </si>
  <si>
    <t>Vodorovná doprava suti na skládku s naložením na dopravní prostředek a složením Příplatek k ceně za každý další i započatý 1 km</t>
  </si>
  <si>
    <t>odvoz do 20 km - příplatek 19x'  
352.5*19=6 697,500 [A]</t>
  </si>
  <si>
    <t>990</t>
  </si>
  <si>
    <t>Poplatky za skládky</t>
  </si>
  <si>
    <t>015140</t>
  </si>
  <si>
    <t>POPLATKY ZA LIKVIDACŮ ODPADŮ NEKONTAMINOVANÝCH - 17 01 01 BETON Z DEMOLIC OBJEKTŮ, ZÁKLADŮ TV</t>
  </si>
  <si>
    <t>Poplatek za uložení na skládku  - kód odpadu 170204 ( okna )</t>
  </si>
  <si>
    <t>150*2.35=352,500 [A]</t>
  </si>
  <si>
    <t>SO 06-60-01</t>
  </si>
  <si>
    <t>Příprava území - terénní úpravy, likvidace krytu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</si>
</sst>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6" fillId="0" borderId="3" xfId="1" quotePrefix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R47"/>
  <sheetViews>
    <sheetView tabSelected="1" workbookViewId="0">
      <pane ySplit="8" topLeftCell="A9" activePane="bottomLeft" state="frozen"/>
      <selection pane="bottomLeft" activeCell="E12" sqref="E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0+O9+O30+O43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7" t="s">
        <v>8</v>
      </c>
      <c r="I3" s="8">
        <f>0+I9+I30+I43</f>
        <v>0</v>
      </c>
      <c r="O3" t="s">
        <v>9</v>
      </c>
      <c r="P3" t="s">
        <v>8</v>
      </c>
    </row>
    <row r="4" spans="1:18" ht="15" customHeight="1" x14ac:dyDescent="0.25">
      <c r="A4" t="s">
        <v>10</v>
      </c>
      <c r="B4" s="4" t="s">
        <v>11</v>
      </c>
      <c r="C4" s="31" t="s">
        <v>12</v>
      </c>
      <c r="D4" s="32"/>
      <c r="E4" s="5" t="s">
        <v>13</v>
      </c>
      <c r="F4" s="1"/>
      <c r="G4" s="1"/>
      <c r="H4" s="9"/>
      <c r="I4" s="9"/>
      <c r="O4" t="s">
        <v>14</v>
      </c>
      <c r="P4" t="s">
        <v>8</v>
      </c>
    </row>
    <row r="5" spans="1:18" ht="12.75" customHeight="1" x14ac:dyDescent="0.25">
      <c r="A5" t="s">
        <v>15</v>
      </c>
      <c r="B5" s="10" t="s">
        <v>16</v>
      </c>
      <c r="C5" s="33" t="s">
        <v>91</v>
      </c>
      <c r="D5" s="34"/>
      <c r="E5" s="11" t="s">
        <v>92</v>
      </c>
      <c r="F5" s="3"/>
      <c r="G5" s="3"/>
      <c r="H5" s="3"/>
      <c r="I5" s="3"/>
      <c r="O5" t="s">
        <v>17</v>
      </c>
      <c r="P5" t="s">
        <v>8</v>
      </c>
    </row>
    <row r="6" spans="1:18" ht="12.75" customHeight="1" x14ac:dyDescent="0.2">
      <c r="A6" s="30" t="s">
        <v>18</v>
      </c>
      <c r="B6" s="30" t="s">
        <v>19</v>
      </c>
      <c r="C6" s="30" t="s">
        <v>20</v>
      </c>
      <c r="D6" s="30" t="s">
        <v>21</v>
      </c>
      <c r="E6" s="30" t="s">
        <v>22</v>
      </c>
      <c r="F6" s="30" t="s">
        <v>23</v>
      </c>
      <c r="G6" s="30" t="s">
        <v>24</v>
      </c>
      <c r="H6" s="30" t="s">
        <v>25</v>
      </c>
      <c r="I6" s="30"/>
    </row>
    <row r="7" spans="1:18" ht="12.75" customHeight="1" x14ac:dyDescent="0.2">
      <c r="A7" s="30"/>
      <c r="B7" s="30"/>
      <c r="C7" s="30"/>
      <c r="D7" s="30"/>
      <c r="E7" s="30"/>
      <c r="F7" s="30"/>
      <c r="G7" s="30"/>
      <c r="H7" s="12" t="s">
        <v>26</v>
      </c>
      <c r="I7" s="12" t="s">
        <v>27</v>
      </c>
    </row>
    <row r="8" spans="1:18" ht="12.75" customHeight="1" x14ac:dyDescent="0.2">
      <c r="A8" s="12" t="s">
        <v>28</v>
      </c>
      <c r="B8" s="12" t="s">
        <v>29</v>
      </c>
      <c r="C8" s="12" t="s">
        <v>8</v>
      </c>
      <c r="D8" s="12" t="s">
        <v>2</v>
      </c>
      <c r="E8" s="12" t="s">
        <v>30</v>
      </c>
      <c r="F8" s="12" t="s">
        <v>31</v>
      </c>
      <c r="G8" s="12" t="s">
        <v>32</v>
      </c>
      <c r="H8" s="12" t="s">
        <v>33</v>
      </c>
      <c r="I8" s="12" t="s">
        <v>34</v>
      </c>
    </row>
    <row r="9" spans="1:18" ht="12.75" customHeight="1" x14ac:dyDescent="0.2">
      <c r="A9" s="13" t="s">
        <v>35</v>
      </c>
      <c r="B9" s="13"/>
      <c r="C9" s="14" t="s">
        <v>29</v>
      </c>
      <c r="D9" s="13"/>
      <c r="E9" s="15" t="s">
        <v>36</v>
      </c>
      <c r="F9" s="13"/>
      <c r="G9" s="13"/>
      <c r="H9" s="13"/>
      <c r="I9" s="16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17" t="s">
        <v>37</v>
      </c>
      <c r="B10" s="18" t="s">
        <v>29</v>
      </c>
      <c r="C10" s="18" t="s">
        <v>38</v>
      </c>
      <c r="D10" s="17" t="s">
        <v>39</v>
      </c>
      <c r="E10" s="19" t="s">
        <v>40</v>
      </c>
      <c r="F10" s="20" t="s">
        <v>41</v>
      </c>
      <c r="G10" s="21">
        <v>160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8</v>
      </c>
    </row>
    <row r="11" spans="1:18" ht="25.5" x14ac:dyDescent="0.2">
      <c r="A11" s="23" t="s">
        <v>42</v>
      </c>
      <c r="E11" s="24" t="s">
        <v>43</v>
      </c>
    </row>
    <row r="12" spans="1:18" ht="25.5" x14ac:dyDescent="0.2">
      <c r="A12" s="25" t="s">
        <v>44</v>
      </c>
      <c r="E12" s="26" t="s">
        <v>45</v>
      </c>
    </row>
    <row r="13" spans="1:18" ht="76.5" x14ac:dyDescent="0.2">
      <c r="A13" t="s">
        <v>46</v>
      </c>
      <c r="E13" s="24" t="s">
        <v>47</v>
      </c>
    </row>
    <row r="14" spans="1:18" ht="25.5" x14ac:dyDescent="0.2">
      <c r="A14" s="17" t="s">
        <v>37</v>
      </c>
      <c r="B14" s="18" t="s">
        <v>8</v>
      </c>
      <c r="C14" s="18" t="s">
        <v>48</v>
      </c>
      <c r="D14" s="17" t="s">
        <v>39</v>
      </c>
      <c r="E14" s="19" t="s">
        <v>49</v>
      </c>
      <c r="F14" s="20" t="s">
        <v>41</v>
      </c>
      <c r="G14" s="21">
        <v>394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8</v>
      </c>
    </row>
    <row r="15" spans="1:18" ht="38.25" x14ac:dyDescent="0.2">
      <c r="A15" s="23" t="s">
        <v>42</v>
      </c>
      <c r="E15" s="24" t="s">
        <v>50</v>
      </c>
    </row>
    <row r="16" spans="1:18" ht="51" x14ac:dyDescent="0.2">
      <c r="A16" s="25" t="s">
        <v>44</v>
      </c>
      <c r="E16" s="26" t="s">
        <v>51</v>
      </c>
    </row>
    <row r="17" spans="1:18" ht="76.5" x14ac:dyDescent="0.2">
      <c r="A17" t="s">
        <v>46</v>
      </c>
      <c r="E17" s="24" t="s">
        <v>52</v>
      </c>
    </row>
    <row r="18" spans="1:18" x14ac:dyDescent="0.2">
      <c r="A18" s="17" t="s">
        <v>37</v>
      </c>
      <c r="B18" s="18" t="s">
        <v>2</v>
      </c>
      <c r="C18" s="18" t="s">
        <v>53</v>
      </c>
      <c r="D18" s="17" t="s">
        <v>39</v>
      </c>
      <c r="E18" s="19" t="s">
        <v>54</v>
      </c>
      <c r="F18" s="20" t="s">
        <v>41</v>
      </c>
      <c r="G18" s="21">
        <v>234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8</v>
      </c>
    </row>
    <row r="19" spans="1:18" ht="25.5" x14ac:dyDescent="0.2">
      <c r="A19" s="23" t="s">
        <v>42</v>
      </c>
      <c r="E19" s="24" t="s">
        <v>55</v>
      </c>
    </row>
    <row r="20" spans="1:18" ht="63.75" x14ac:dyDescent="0.2">
      <c r="A20" s="25" t="s">
        <v>44</v>
      </c>
      <c r="E20" s="27" t="s">
        <v>56</v>
      </c>
    </row>
    <row r="21" spans="1:18" ht="140.25" x14ac:dyDescent="0.2">
      <c r="A21" t="s">
        <v>46</v>
      </c>
      <c r="E21" s="24" t="s">
        <v>57</v>
      </c>
    </row>
    <row r="22" spans="1:18" x14ac:dyDescent="0.2">
      <c r="A22" s="17" t="s">
        <v>37</v>
      </c>
      <c r="B22" s="18" t="s">
        <v>30</v>
      </c>
      <c r="C22" s="18" t="s">
        <v>58</v>
      </c>
      <c r="D22" s="17" t="s">
        <v>39</v>
      </c>
      <c r="E22" s="19" t="s">
        <v>59</v>
      </c>
      <c r="F22" s="20" t="s">
        <v>41</v>
      </c>
      <c r="G22" s="21">
        <v>160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8</v>
      </c>
    </row>
    <row r="23" spans="1:18" ht="25.5" x14ac:dyDescent="0.2">
      <c r="A23" s="23" t="s">
        <v>42</v>
      </c>
      <c r="E23" s="24" t="s">
        <v>60</v>
      </c>
    </row>
    <row r="24" spans="1:18" ht="25.5" x14ac:dyDescent="0.2">
      <c r="A24" s="25" t="s">
        <v>44</v>
      </c>
      <c r="E24" s="27" t="s">
        <v>61</v>
      </c>
    </row>
    <row r="25" spans="1:18" ht="165.75" x14ac:dyDescent="0.2">
      <c r="A25" t="s">
        <v>46</v>
      </c>
      <c r="E25" s="24" t="s">
        <v>62</v>
      </c>
    </row>
    <row r="26" spans="1:18" x14ac:dyDescent="0.2">
      <c r="A26" s="17" t="s">
        <v>37</v>
      </c>
      <c r="B26" s="18" t="s">
        <v>31</v>
      </c>
      <c r="C26" s="18" t="s">
        <v>63</v>
      </c>
      <c r="D26" s="17" t="s">
        <v>39</v>
      </c>
      <c r="E26" s="19" t="s">
        <v>64</v>
      </c>
      <c r="F26" s="20" t="s">
        <v>41</v>
      </c>
      <c r="G26" s="21">
        <v>234</v>
      </c>
      <c r="H26" s="22">
        <v>0</v>
      </c>
      <c r="I26" s="22">
        <f>ROUND(ROUND(H26,2)*ROUND(G26,3),2)</f>
        <v>0</v>
      </c>
      <c r="O26">
        <f>(I26*21)/100</f>
        <v>0</v>
      </c>
      <c r="P26" t="s">
        <v>8</v>
      </c>
    </row>
    <row r="27" spans="1:18" ht="25.5" x14ac:dyDescent="0.2">
      <c r="A27" s="23" t="s">
        <v>42</v>
      </c>
      <c r="E27" s="24" t="s">
        <v>65</v>
      </c>
    </row>
    <row r="28" spans="1:18" ht="51" x14ac:dyDescent="0.2">
      <c r="A28" s="25" t="s">
        <v>44</v>
      </c>
      <c r="E28" s="27" t="s">
        <v>66</v>
      </c>
    </row>
    <row r="29" spans="1:18" ht="255" x14ac:dyDescent="0.2">
      <c r="A29" t="s">
        <v>46</v>
      </c>
      <c r="E29" s="24" t="s">
        <v>67</v>
      </c>
    </row>
    <row r="30" spans="1:18" ht="12.75" customHeight="1" x14ac:dyDescent="0.2">
      <c r="A30" s="3" t="s">
        <v>35</v>
      </c>
      <c r="B30" s="3"/>
      <c r="C30" s="28" t="s">
        <v>33</v>
      </c>
      <c r="D30" s="3"/>
      <c r="E30" s="15" t="s">
        <v>68</v>
      </c>
      <c r="F30" s="3"/>
      <c r="G30" s="3"/>
      <c r="H30" s="3"/>
      <c r="I30" s="29">
        <f>0+Q30</f>
        <v>0</v>
      </c>
      <c r="O30">
        <f>0+R30</f>
        <v>0</v>
      </c>
      <c r="Q30">
        <f>0+I31+I35+I39</f>
        <v>0</v>
      </c>
      <c r="R30">
        <f>0+O31+O35+O39</f>
        <v>0</v>
      </c>
    </row>
    <row r="31" spans="1:18" x14ac:dyDescent="0.2">
      <c r="A31" s="17" t="s">
        <v>37</v>
      </c>
      <c r="B31" s="18" t="s">
        <v>32</v>
      </c>
      <c r="C31" s="18" t="s">
        <v>69</v>
      </c>
      <c r="D31" s="17" t="s">
        <v>39</v>
      </c>
      <c r="E31" s="19" t="s">
        <v>70</v>
      </c>
      <c r="F31" s="20" t="s">
        <v>41</v>
      </c>
      <c r="G31" s="21">
        <v>150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8</v>
      </c>
    </row>
    <row r="32" spans="1:18" ht="25.5" x14ac:dyDescent="0.2">
      <c r="A32" s="23" t="s">
        <v>42</v>
      </c>
      <c r="E32" s="24" t="s">
        <v>71</v>
      </c>
    </row>
    <row r="33" spans="1:18" x14ac:dyDescent="0.2">
      <c r="A33" s="25" t="s">
        <v>44</v>
      </c>
      <c r="E33" s="26" t="s">
        <v>72</v>
      </c>
    </row>
    <row r="34" spans="1:18" ht="140.25" x14ac:dyDescent="0.2">
      <c r="A34" t="s">
        <v>46</v>
      </c>
      <c r="E34" s="24" t="s">
        <v>73</v>
      </c>
    </row>
    <row r="35" spans="1:18" x14ac:dyDescent="0.2">
      <c r="A35" s="17" t="s">
        <v>37</v>
      </c>
      <c r="B35" s="18" t="s">
        <v>74</v>
      </c>
      <c r="C35" s="18" t="s">
        <v>75</v>
      </c>
      <c r="D35" s="17" t="s">
        <v>39</v>
      </c>
      <c r="E35" s="19" t="s">
        <v>76</v>
      </c>
      <c r="F35" s="20" t="s">
        <v>77</v>
      </c>
      <c r="G35" s="21">
        <v>330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8</v>
      </c>
    </row>
    <row r="36" spans="1:18" ht="25.5" x14ac:dyDescent="0.2">
      <c r="A36" s="23" t="s">
        <v>42</v>
      </c>
      <c r="E36" s="24" t="s">
        <v>78</v>
      </c>
    </row>
    <row r="37" spans="1:18" x14ac:dyDescent="0.2">
      <c r="A37" s="25" t="s">
        <v>44</v>
      </c>
      <c r="E37" s="26" t="s">
        <v>39</v>
      </c>
    </row>
    <row r="38" spans="1:18" ht="25.5" x14ac:dyDescent="0.2">
      <c r="A38" t="s">
        <v>46</v>
      </c>
      <c r="E38" s="24" t="s">
        <v>79</v>
      </c>
    </row>
    <row r="39" spans="1:18" x14ac:dyDescent="0.2">
      <c r="A39" s="17" t="s">
        <v>37</v>
      </c>
      <c r="B39" s="18" t="s">
        <v>80</v>
      </c>
      <c r="C39" s="18" t="s">
        <v>81</v>
      </c>
      <c r="D39" s="17" t="s">
        <v>39</v>
      </c>
      <c r="E39" s="19" t="s">
        <v>82</v>
      </c>
      <c r="F39" s="20" t="s">
        <v>77</v>
      </c>
      <c r="G39" s="21">
        <v>6697.5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8</v>
      </c>
    </row>
    <row r="40" spans="1:18" ht="25.5" x14ac:dyDescent="0.2">
      <c r="A40" s="23" t="s">
        <v>42</v>
      </c>
      <c r="E40" s="24" t="s">
        <v>83</v>
      </c>
    </row>
    <row r="41" spans="1:18" ht="25.5" x14ac:dyDescent="0.2">
      <c r="A41" s="25" t="s">
        <v>44</v>
      </c>
      <c r="E41" s="27" t="s">
        <v>84</v>
      </c>
    </row>
    <row r="42" spans="1:18" ht="25.5" x14ac:dyDescent="0.2">
      <c r="A42" t="s">
        <v>46</v>
      </c>
      <c r="E42" s="24" t="s">
        <v>79</v>
      </c>
    </row>
    <row r="43" spans="1:18" ht="12.75" customHeight="1" x14ac:dyDescent="0.2">
      <c r="A43" s="3" t="s">
        <v>35</v>
      </c>
      <c r="B43" s="3"/>
      <c r="C43" s="28" t="s">
        <v>85</v>
      </c>
      <c r="D43" s="3"/>
      <c r="E43" s="15" t="s">
        <v>86</v>
      </c>
      <c r="F43" s="3"/>
      <c r="G43" s="3"/>
      <c r="H43" s="3"/>
      <c r="I43" s="29">
        <f>0+Q43</f>
        <v>0</v>
      </c>
      <c r="O43">
        <f>0+R43</f>
        <v>0</v>
      </c>
      <c r="Q43">
        <f>0+I44</f>
        <v>0</v>
      </c>
      <c r="R43">
        <f>0+O44</f>
        <v>0</v>
      </c>
    </row>
    <row r="44" spans="1:18" ht="25.5" x14ac:dyDescent="0.2">
      <c r="A44" s="17" t="s">
        <v>37</v>
      </c>
      <c r="B44" s="18" t="s">
        <v>33</v>
      </c>
      <c r="C44" s="18" t="s">
        <v>87</v>
      </c>
      <c r="D44" s="17" t="s">
        <v>39</v>
      </c>
      <c r="E44" s="19" t="s">
        <v>88</v>
      </c>
      <c r="F44" s="20" t="s">
        <v>77</v>
      </c>
      <c r="G44" s="21">
        <v>352.5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8</v>
      </c>
    </row>
    <row r="45" spans="1:18" x14ac:dyDescent="0.2">
      <c r="A45" s="23" t="s">
        <v>42</v>
      </c>
      <c r="E45" s="24" t="s">
        <v>89</v>
      </c>
    </row>
    <row r="46" spans="1:18" x14ac:dyDescent="0.2">
      <c r="A46" s="25" t="s">
        <v>44</v>
      </c>
      <c r="E46" s="26" t="s">
        <v>90</v>
      </c>
    </row>
    <row r="47" spans="1:18" x14ac:dyDescent="0.2">
      <c r="A47" t="s">
        <v>46</v>
      </c>
      <c r="E47" s="24" t="s">
        <v>39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D.1.3_2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2020-12-11T17:16:17Z</dcterms:created>
  <dcterms:modified xsi:type="dcterms:W3CDTF">2020-12-11T17:17:44Z</dcterms:modified>
</cp:coreProperties>
</file>